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D:\XA TÂN KỲ\2026\HỘI ĐỒNG NHÂN DÂN\2026\1- CÁC KỲ HỌP TRONG NĂM 2026\8.T9. KỲ HOP THỨ TÁM\DỰ THẢO NGHỊ QUYẾT KY THU TAM - 05 NQ\50-DTNQ Chi thường xuyên 171-29\"/>
    </mc:Choice>
  </mc:AlternateContent>
  <xr:revisionPtr revIDLastSave="0" documentId="13_ncr:1_{3F88DB6C-7F8A-44EE-A304-6F812C183E0E}" xr6:coauthVersionLast="47" xr6:coauthVersionMax="47" xr10:uidLastSave="{00000000-0000-0000-0000-000000000000}"/>
  <bookViews>
    <workbookView xWindow="-120" yWindow="-120" windowWidth="29040" windowHeight="15840" xr2:uid="{00000000-000D-0000-FFFF-FFFF00000000}"/>
  </bookViews>
  <sheets>
    <sheet name="Biểu 0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Q17" i="2" l="1"/>
  <c r="K17" i="2"/>
  <c r="F15" i="2"/>
  <c r="F16" i="2"/>
  <c r="E15" i="2"/>
  <c r="D15" i="2"/>
  <c r="AI15" i="2"/>
  <c r="G12" i="2"/>
  <c r="D10" i="2"/>
  <c r="BC10" i="2"/>
  <c r="AY16" i="2"/>
  <c r="AY9" i="2" s="1"/>
  <c r="BB9" i="2"/>
  <c r="BA9" i="2"/>
  <c r="AZ9" i="2"/>
  <c r="C15" i="2" l="1"/>
  <c r="BG9" i="2" l="1"/>
  <c r="BH9" i="2"/>
  <c r="BI9" i="2"/>
  <c r="BJ9" i="2"/>
  <c r="F17" i="2"/>
  <c r="F11" i="2"/>
  <c r="O12" i="2"/>
  <c r="G11" i="2"/>
  <c r="F12" i="2"/>
  <c r="F13" i="2"/>
  <c r="F14" i="2"/>
  <c r="F10" i="2"/>
  <c r="D11" i="2" l="1"/>
  <c r="D12" i="2"/>
  <c r="D13" i="2"/>
  <c r="D14" i="2"/>
  <c r="D16" i="2"/>
  <c r="E11" i="2"/>
  <c r="E12" i="2"/>
  <c r="E13" i="2"/>
  <c r="E14" i="2"/>
  <c r="E16" i="2"/>
  <c r="E17" i="2"/>
  <c r="E10" i="2"/>
  <c r="C16" i="2" l="1"/>
  <c r="C14" i="2"/>
  <c r="C13" i="2"/>
  <c r="C12" i="2"/>
  <c r="C11" i="2"/>
  <c r="C10" i="2"/>
  <c r="AV9" i="2"/>
  <c r="BC16" i="2"/>
  <c r="AU16" i="2"/>
  <c r="AX9" i="2"/>
  <c r="AW9" i="2"/>
  <c r="BF9" i="2"/>
  <c r="BE9" i="2"/>
  <c r="BD9" i="2"/>
  <c r="AA16" i="2"/>
  <c r="BC9" i="2" l="1"/>
  <c r="AU9" i="2"/>
  <c r="AE13" i="2" l="1"/>
  <c r="L9" i="2" l="1"/>
  <c r="AR9" i="2"/>
  <c r="AS9" i="2"/>
  <c r="AT9" i="2"/>
  <c r="W12" i="2"/>
  <c r="W9" i="2" s="1"/>
  <c r="X9" i="2"/>
  <c r="Y9" i="2"/>
  <c r="Z9" i="2"/>
  <c r="H9" i="2"/>
  <c r="I9" i="2"/>
  <c r="J9" i="2"/>
  <c r="M9" i="2"/>
  <c r="P9" i="2"/>
  <c r="Q9" i="2"/>
  <c r="R9" i="2"/>
  <c r="T9" i="2"/>
  <c r="U9" i="2"/>
  <c r="V9" i="2"/>
  <c r="AB9" i="2"/>
  <c r="AC9" i="2"/>
  <c r="AD9" i="2"/>
  <c r="AF9" i="2"/>
  <c r="AG9" i="2"/>
  <c r="AH9" i="2"/>
  <c r="AK9" i="2"/>
  <c r="AL9" i="2"/>
  <c r="AP9" i="2"/>
  <c r="AN9" i="2" l="1"/>
  <c r="AM11" i="2"/>
  <c r="K11" i="2"/>
  <c r="K9" i="2" s="1"/>
  <c r="N9" i="2"/>
  <c r="E9" i="2"/>
  <c r="AO9" i="2"/>
  <c r="O17" i="2"/>
  <c r="AE9" i="2"/>
  <c r="F9" i="2"/>
  <c r="AQ12" i="2"/>
  <c r="AI14" i="2"/>
  <c r="AA11" i="2"/>
  <c r="AA9" i="2" s="1"/>
  <c r="S9" i="2"/>
  <c r="G17" i="2"/>
  <c r="G9" i="2" s="1"/>
  <c r="AQ9" i="2" l="1"/>
  <c r="AI9" i="2"/>
  <c r="AM9" i="2"/>
  <c r="AJ9" i="2" l="1"/>
  <c r="D17" i="2"/>
  <c r="C17" i="2" s="1"/>
  <c r="C9" i="2" s="1"/>
  <c r="O9" i="2"/>
  <c r="D9" i="2" l="1"/>
</calcChain>
</file>

<file path=xl/sharedStrings.xml><?xml version="1.0" encoding="utf-8"?>
<sst xmlns="http://schemas.openxmlformats.org/spreadsheetml/2006/main" count="123" uniqueCount="50">
  <si>
    <t>Trong đó:</t>
  </si>
  <si>
    <t>NSTW</t>
  </si>
  <si>
    <t>TỔNG CỘNG</t>
  </si>
  <si>
    <t>Đơn vị tính: Triệu đồng</t>
  </si>
  <si>
    <t>TT</t>
  </si>
  <si>
    <t>Cơ quan, đơn vị chủ trì thực hiện</t>
  </si>
  <si>
    <t>Tổng cộng</t>
  </si>
  <si>
    <t>Hợp phần thứ nhất</t>
  </si>
  <si>
    <t>Hợp phần thứ hai</t>
  </si>
  <si>
    <t>Nội dung thành phần 02</t>
  </si>
  <si>
    <t>Nội dung thành phần 03</t>
  </si>
  <si>
    <t>Nội dung thành phần 04</t>
  </si>
  <si>
    <t>Nội dung thành phần 05</t>
  </si>
  <si>
    <t>Nội dung thành phần 07</t>
  </si>
  <si>
    <t>Nội dung thành phần 08</t>
  </si>
  <si>
    <t>Nội dung thành phần 09</t>
  </si>
  <si>
    <t>Nội dung thành phần 10</t>
  </si>
  <si>
    <t>Nội dung thành phần 01</t>
  </si>
  <si>
    <t>Tổng</t>
  </si>
  <si>
    <t>NSĐP</t>
  </si>
  <si>
    <t>Ghi chú:</t>
  </si>
  <si>
    <t>Hợp phần thứ nhất:</t>
  </si>
  <si>
    <t xml:space="preserve"> - Nội dung thành phần 02: Phát triển hạ tầng kinh tế - xã hội nông thôn toàn diện, đồng bộ, hiện đại, kết nối hiệu quả với đô thị và thích ứng biến đổi khí hậu.</t>
  </si>
  <si>
    <t xml:space="preserve"> - Nội dung thành phần 03: Phát triển kinh tế nông thôn theo hướng sinh thái, hiện đại, tích hợp đa giá trị và đáp ứng nhu cầu thị trường.</t>
  </si>
  <si>
    <t xml:space="preserve"> - Nội dung thành phần 04: Phát triển nguồn nhân lực và hỗ trợ tạo việc làm bền vững.</t>
  </si>
  <si>
    <t xml:space="preserve"> - Nội dung thành phần 06: Phát triển khoa học công nghệ và chuyển đổi số ở nông thôn.</t>
  </si>
  <si>
    <t xml:space="preserve"> - Nội dung thành phần 07: Xây dựng môi trường và cảnh quan nông thôn sáng, xanh, sạch, đẹp, an toàn và thích ứng biến đổi khí hậu; tăng cường công tác bảo đảm an toàn thực phẩm tại khu vực nông thôn.</t>
  </si>
  <si>
    <t xml:space="preserve"> - Nội dung thành phần 08: Phát huy vai trò của Mặt trận Tổ quốc Việt Nam và các tổ chức chính trị - xã hội trong xây dựng nông thôn mới, giảm nghèo bền vững và phát triển kinh tế - xã hội vùng đồng bào dân tộc thiểu số và miền núi.</t>
  </si>
  <si>
    <t xml:space="preserve"> - Nội dung thành phần 09: Bảo đảm quốc phòng an ninh và trật tự an toàn xã hội.</t>
  </si>
  <si>
    <t xml:space="preserve"> - Nội dung thành phần 10: Nâng cao năng lực truyền thông giám sát và đánh giá triển khai hiệu quả phong trào thi đua về xây dựng nông thôn mới, giảm nghèo bền vững và phát triển kinh tế - xã hội vùng đồng bào dân tộc thiểu số và miền núi.</t>
  </si>
  <si>
    <t>Hợp phần thứ hai:</t>
  </si>
  <si>
    <t xml:space="preserve"> - Nội dung thành phần 01: Đầu tư xây dựng, hoàn thiện cơ sở hạ tầng đặc thù vùng đồng bào dân tộc thiểu số và miền núi.</t>
  </si>
  <si>
    <t xml:space="preserve">NS tỉnh </t>
  </si>
  <si>
    <t>Công an xã</t>
  </si>
  <si>
    <t>Văn phòng HĐND&amp;UBND</t>
  </si>
  <si>
    <t>Nội dung thành phần 06</t>
  </si>
  <si>
    <t>Biểu số 03</t>
  </si>
  <si>
    <t>DỰ KIẾN TỔNG KINH PHÍ THƯỜNG XUYÊN CHO CÁC PHÒNG, BAN, NGÀNH THỰC HIỆN CHƯƠNG TRÌNH MỤC TIÊU QUỐC GIA XÂY DỰNG NÔNG THÔN MỚI, 
GIẢM NGHÈO BỀN VỮNG VÀ PHÁT TRIỂN KINH TẾ - XÃ HỘI VÙNG ĐỒNG BÀO DÂN TỘC THIỂU SỐ VÀ MIỀN NÚI GIAI ĐOẠN 2026 - 2030</t>
  </si>
  <si>
    <t>NS xã đối ứng</t>
  </si>
  <si>
    <t xml:space="preserve"> - Nội dung thành phần 02: Hỗ trợ phát triển sản xuất , tạo sinh kế và nâng cao thu nhập cho người dân vừng đồng bào dân tộc thiểu số và miền núi</t>
  </si>
  <si>
    <t xml:space="preserve"> - Nội dung thành phần 03: Phát triển nguồn nhân lực vùng đồng bào DTTS &amp; MN</t>
  </si>
  <si>
    <t>\</t>
  </si>
  <si>
    <t xml:space="preserve"> - Nội dung thành phần 05: công tác truyền thông , tuyên truyền , ứng dụng công nghệ thông tin , chuyển đổi số hỗ trợ phát triển kinh tế - xã hội vùng đồng bào DTTS &amp; MN</t>
  </si>
  <si>
    <t>Trạm y tế xã</t>
  </si>
  <si>
    <t>Trung tâm dịch vụ tổng hợp xã</t>
  </si>
  <si>
    <t xml:space="preserve">Phòng Văn hoá- Xã hội </t>
  </si>
  <si>
    <t xml:space="preserve">Phòng Kinh tế </t>
  </si>
  <si>
    <t xml:space="preserve">Ủy ban MTTQ </t>
  </si>
  <si>
    <t xml:space="preserve">Ban chỉ huy Quân sự </t>
  </si>
  <si>
    <t>( Kèm theo Nghị quyết số 50 / NQ - HĐND  ngày  18 tháng 9 năm 2026 của HĐND xã Tân Kỳ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</si>
</sst>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4"/>
      <color theme="1"/>
      <name val="Times New Roman"/>
      <family val="2"/>
    </font>
    <font>
      <b/>
      <sz val="14"/>
      <color theme="1"/>
      <name val="Times New Roman"/>
      <family val="1"/>
    </font>
    <font>
      <i/>
      <sz val="14"/>
      <color theme="1"/>
      <name val="Times New Roman"/>
      <family val="1"/>
    </font>
    <font>
      <i/>
      <sz val="12"/>
      <name val="Times New Roman"/>
      <family val="1"/>
    </font>
    <font>
      <b/>
      <sz val="11"/>
      <color theme="1"/>
      <name val="Times New Roman"/>
      <family val="1"/>
    </font>
    <font>
      <sz val="11"/>
      <color theme="1"/>
      <name val="Times New Roman"/>
      <family val="1"/>
    </font>
    <font>
      <b/>
      <i/>
      <sz val="11"/>
      <color theme="1"/>
      <name val="Times New Roman"/>
      <family val="1"/>
    </font>
    <font>
      <sz val="12"/>
      <color theme="1"/>
      <name val="Times New Roman"/>
      <family val="1"/>
    </font>
    <font>
      <b/>
      <sz val="12"/>
      <color theme="1"/>
      <name val="Times New Roman"/>
      <family val="1"/>
    </font>
    <font>
      <sz val="11"/>
      <color rgb="FFFF0000"/>
      <name val="Times New Roman"/>
      <family val="1"/>
    </font>
    <font>
      <sz val="11"/>
      <color rgb="FFFF0000"/>
      <name val="Calibri"/>
      <family val="2"/>
      <scheme val="minor"/>
    </font>
    <font>
      <sz val="14"/>
      <color theme="1"/>
      <name val="Times New Roman"/>
      <family val="1"/>
    </font>
    <font>
      <b/>
      <u/>
      <sz val="14"/>
      <color theme="1"/>
      <name val="Times New Roman"/>
      <family val="1"/>
    </font>
    <font>
      <b/>
      <i/>
      <sz val="14"/>
      <color theme="1"/>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1">
    <xf numFmtId="0" fontId="0" fillId="0" borderId="0"/>
  </cellStyleXfs>
  <cellXfs count="55">
    <xf numFmtId="0" fontId="0" fillId="0" borderId="0" xfId="0"/>
    <xf numFmtId="0" fontId="5" fillId="0" borderId="0" xfId="0" applyFont="1" applyAlignment="1">
      <alignment horizontal="center" vertical="center"/>
    </xf>
    <xf numFmtId="0" fontId="0" fillId="0" borderId="0" xfId="0"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center"/>
    </xf>
    <xf numFmtId="0" fontId="0" fillId="0" borderId="0" xfId="0" applyAlignment="1">
      <alignment horizontal="center"/>
    </xf>
    <xf numFmtId="0" fontId="7" fillId="0" borderId="1" xfId="0" applyFont="1" applyBorder="1" applyAlignment="1">
      <alignment vertical="center"/>
    </xf>
    <xf numFmtId="0" fontId="8" fillId="0" borderId="1" xfId="0" applyFont="1" applyBorder="1" applyAlignment="1">
      <alignment horizontal="center" vertical="center"/>
    </xf>
    <xf numFmtId="3" fontId="5" fillId="0" borderId="0" xfId="0" applyNumberFormat="1" applyFont="1"/>
    <xf numFmtId="0" fontId="7" fillId="2" borderId="1" xfId="0" applyFont="1" applyFill="1" applyBorder="1" applyAlignment="1">
      <alignment vertical="center"/>
    </xf>
    <xf numFmtId="3" fontId="9" fillId="2" borderId="0" xfId="0" applyNumberFormat="1" applyFont="1" applyFill="1"/>
    <xf numFmtId="0" fontId="10" fillId="2" borderId="0" xfId="0" applyFont="1" applyFill="1"/>
    <xf numFmtId="0" fontId="11" fillId="0" borderId="0" xfId="0" applyFont="1"/>
    <xf numFmtId="0" fontId="11" fillId="0" borderId="0" xfId="0" applyFont="1" applyAlignment="1">
      <alignment vertical="center"/>
    </xf>
    <xf numFmtId="0" fontId="0" fillId="0" borderId="0" xfId="0" applyAlignment="1">
      <alignment vertical="center"/>
    </xf>
    <xf numFmtId="3" fontId="7" fillId="2" borderId="0" xfId="0" applyNumberFormat="1" applyFont="1" applyFill="1" applyAlignment="1">
      <alignment vertical="center"/>
    </xf>
    <xf numFmtId="3" fontId="9" fillId="2" borderId="0" xfId="0" applyNumberFormat="1" applyFont="1" applyFill="1" applyAlignment="1">
      <alignment vertical="center"/>
    </xf>
    <xf numFmtId="0" fontId="10" fillId="2" borderId="0" xfId="0" applyFont="1" applyFill="1" applyAlignment="1">
      <alignment vertical="center"/>
    </xf>
    <xf numFmtId="0" fontId="7" fillId="0" borderId="0" xfId="0" applyFont="1" applyAlignment="1">
      <alignment horizontal="center" vertical="center"/>
    </xf>
    <xf numFmtId="3" fontId="7" fillId="0" borderId="0" xfId="0" applyNumberFormat="1" applyFont="1" applyAlignment="1">
      <alignment vertical="center"/>
    </xf>
    <xf numFmtId="0" fontId="12" fillId="0" borderId="0" xfId="0" applyFont="1" applyAlignment="1">
      <alignment vertical="center"/>
    </xf>
    <xf numFmtId="164" fontId="7" fillId="2" borderId="1" xfId="0" applyNumberFormat="1" applyFont="1" applyFill="1" applyBorder="1" applyAlignment="1">
      <alignment vertical="center"/>
    </xf>
    <xf numFmtId="0" fontId="13" fillId="0" borderId="0" xfId="0" applyFont="1" applyAlignment="1">
      <alignment vertical="center"/>
    </xf>
    <xf numFmtId="164" fontId="8" fillId="0" borderId="1" xfId="0" applyNumberFormat="1" applyFont="1" applyBorder="1" applyAlignment="1">
      <alignment vertical="center"/>
    </xf>
    <xf numFmtId="0" fontId="1" fillId="0" borderId="0" xfId="0" applyFont="1"/>
    <xf numFmtId="0" fontId="7" fillId="2" borderId="1" xfId="0" applyFont="1" applyFill="1" applyBorder="1" applyAlignment="1">
      <alignment horizontal="center" vertical="center"/>
    </xf>
    <xf numFmtId="0" fontId="7" fillId="2" borderId="1" xfId="0" applyFont="1" applyFill="1" applyBorder="1" applyAlignment="1">
      <alignment horizontal="left" vertical="center"/>
    </xf>
    <xf numFmtId="3" fontId="5" fillId="2" borderId="0" xfId="0" applyNumberFormat="1" applyFont="1" applyFill="1"/>
    <xf numFmtId="0" fontId="11" fillId="2" borderId="0" xfId="0" applyFont="1" applyFill="1"/>
    <xf numFmtId="164" fontId="7" fillId="2" borderId="1" xfId="0" applyNumberFormat="1" applyFont="1" applyFill="1" applyBorder="1"/>
    <xf numFmtId="164" fontId="10" fillId="2" borderId="0" xfId="0" applyNumberFormat="1" applyFont="1" applyFill="1"/>
    <xf numFmtId="0" fontId="7" fillId="2" borderId="1" xfId="0" applyFont="1" applyFill="1" applyBorder="1" applyAlignment="1">
      <alignment vertical="center" wrapText="1"/>
    </xf>
    <xf numFmtId="164" fontId="10" fillId="2" borderId="0" xfId="0" applyNumberFormat="1" applyFont="1" applyFill="1" applyAlignment="1">
      <alignment vertical="center"/>
    </xf>
    <xf numFmtId="165" fontId="7" fillId="2" borderId="1" xfId="0" applyNumberFormat="1" applyFont="1" applyFill="1" applyBorder="1" applyAlignment="1">
      <alignment vertical="center"/>
    </xf>
    <xf numFmtId="3" fontId="7" fillId="2" borderId="1" xfId="0" applyNumberFormat="1" applyFont="1" applyFill="1" applyBorder="1" applyAlignment="1">
      <alignment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1" fillId="0" borderId="0" xfId="0" applyFont="1" applyAlignment="1">
      <alignment horizontal="center"/>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xf>
    <xf numFmtId="3" fontId="3" fillId="0" borderId="8" xfId="0" applyNumberFormat="1" applyFont="1" applyBorder="1" applyAlignment="1">
      <alignment horizontal="right"/>
    </xf>
    <xf numFmtId="0" fontId="3" fillId="0" borderId="8" xfId="0" applyFont="1" applyBorder="1" applyAlignment="1">
      <alignment horizontal="right"/>
    </xf>
    <xf numFmtId="0" fontId="3" fillId="0" borderId="8" xfId="0" applyFont="1" applyBorder="1" applyAlignment="1">
      <alignment horizontal="center"/>
    </xf>
    <xf numFmtId="0" fontId="4" fillId="0" borderId="3" xfId="0" applyFont="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32"/>
  <sheetViews>
    <sheetView tabSelected="1" topLeftCell="P1" zoomScale="70" zoomScaleNormal="70" workbookViewId="0">
      <selection activeCell="L7" sqref="L7:N7"/>
    </sheetView>
  </sheetViews>
  <sheetFormatPr defaultRowHeight="18.75" x14ac:dyDescent="0.3"/>
  <cols>
    <col min="1" max="1" width="5.21875" customWidth="1"/>
    <col min="2" max="2" width="25" customWidth="1"/>
    <col min="3" max="6" width="8" customWidth="1"/>
    <col min="7" max="10" width="6.77734375" customWidth="1"/>
    <col min="11" max="18" width="6.88671875" customWidth="1"/>
    <col min="19" max="22" width="6.33203125" hidden="1" customWidth="1"/>
    <col min="23" max="34" width="6.33203125" customWidth="1"/>
    <col min="35" max="42" width="7.21875" customWidth="1"/>
    <col min="43" max="43" width="7.6640625" customWidth="1"/>
    <col min="44" max="58" width="6.5546875" customWidth="1"/>
    <col min="59" max="62" width="6.5546875" hidden="1" customWidth="1"/>
  </cols>
  <sheetData>
    <row r="1" spans="1:66" x14ac:dyDescent="0.3">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40" t="s">
        <v>36</v>
      </c>
      <c r="BI1" s="40"/>
      <c r="BJ1" s="40"/>
    </row>
    <row r="2" spans="1:66" ht="42" customHeight="1" x14ac:dyDescent="0.3">
      <c r="A2" s="46" t="s">
        <v>37</v>
      </c>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row>
    <row r="3" spans="1:66" s="14" customFormat="1" ht="28.35" customHeight="1" x14ac:dyDescent="0.3">
      <c r="A3" s="47" t="s">
        <v>49</v>
      </c>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row>
    <row r="4" spans="1:66" x14ac:dyDescent="0.3">
      <c r="G4" s="48"/>
      <c r="H4" s="49"/>
      <c r="BG4" s="50" t="s">
        <v>3</v>
      </c>
      <c r="BH4" s="50"/>
      <c r="BI4" s="50"/>
      <c r="BJ4" s="50"/>
    </row>
    <row r="5" spans="1:66" s="2" customFormat="1" ht="30" customHeight="1" x14ac:dyDescent="0.3">
      <c r="A5" s="38" t="s">
        <v>4</v>
      </c>
      <c r="B5" s="38" t="s">
        <v>5</v>
      </c>
      <c r="C5" s="41" t="s">
        <v>6</v>
      </c>
      <c r="D5" s="41"/>
      <c r="E5" s="41"/>
      <c r="F5" s="41"/>
      <c r="G5" s="52" t="s">
        <v>7</v>
      </c>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4"/>
      <c r="AQ5" s="52" t="s">
        <v>8</v>
      </c>
      <c r="AR5" s="53"/>
      <c r="AS5" s="53"/>
      <c r="AT5" s="53"/>
      <c r="AU5" s="53"/>
      <c r="AV5" s="53"/>
      <c r="AW5" s="53"/>
      <c r="AX5" s="53"/>
      <c r="AY5" s="53"/>
      <c r="AZ5" s="53"/>
      <c r="BA5" s="53"/>
      <c r="BB5" s="53"/>
      <c r="BC5" s="53"/>
      <c r="BD5" s="53"/>
      <c r="BE5" s="53"/>
      <c r="BF5" s="53"/>
      <c r="BG5" s="53"/>
      <c r="BH5" s="53"/>
      <c r="BI5" s="53"/>
      <c r="BJ5" s="54"/>
      <c r="BK5" s="1"/>
    </row>
    <row r="6" spans="1:66" s="2" customFormat="1" ht="28.35" customHeight="1" x14ac:dyDescent="0.3">
      <c r="A6" s="51"/>
      <c r="B6" s="51"/>
      <c r="C6" s="41" t="s">
        <v>18</v>
      </c>
      <c r="D6" s="42" t="s">
        <v>0</v>
      </c>
      <c r="E6" s="42"/>
      <c r="F6" s="42"/>
      <c r="G6" s="35" t="s">
        <v>9</v>
      </c>
      <c r="H6" s="36"/>
      <c r="I6" s="36"/>
      <c r="J6" s="36"/>
      <c r="K6" s="36" t="s">
        <v>10</v>
      </c>
      <c r="L6" s="36"/>
      <c r="M6" s="36"/>
      <c r="N6" s="37"/>
      <c r="O6" s="35" t="s">
        <v>11</v>
      </c>
      <c r="P6" s="36"/>
      <c r="Q6" s="36"/>
      <c r="R6" s="37"/>
      <c r="S6" s="35" t="s">
        <v>12</v>
      </c>
      <c r="T6" s="36"/>
      <c r="U6" s="36"/>
      <c r="V6" s="37"/>
      <c r="W6" s="35" t="s">
        <v>35</v>
      </c>
      <c r="X6" s="36"/>
      <c r="Y6" s="36"/>
      <c r="Z6" s="37"/>
      <c r="AA6" s="35" t="s">
        <v>13</v>
      </c>
      <c r="AB6" s="36"/>
      <c r="AC6" s="36"/>
      <c r="AD6" s="37"/>
      <c r="AE6" s="35" t="s">
        <v>14</v>
      </c>
      <c r="AF6" s="36"/>
      <c r="AG6" s="36"/>
      <c r="AH6" s="37"/>
      <c r="AI6" s="43" t="s">
        <v>15</v>
      </c>
      <c r="AJ6" s="44"/>
      <c r="AK6" s="44"/>
      <c r="AL6" s="45"/>
      <c r="AM6" s="43" t="s">
        <v>16</v>
      </c>
      <c r="AN6" s="44"/>
      <c r="AO6" s="44"/>
      <c r="AP6" s="45"/>
      <c r="AQ6" s="43" t="s">
        <v>17</v>
      </c>
      <c r="AR6" s="44"/>
      <c r="AS6" s="44"/>
      <c r="AT6" s="45"/>
      <c r="AU6" s="43" t="s">
        <v>9</v>
      </c>
      <c r="AV6" s="44"/>
      <c r="AW6" s="44"/>
      <c r="AX6" s="45"/>
      <c r="AY6" s="43" t="s">
        <v>10</v>
      </c>
      <c r="AZ6" s="44"/>
      <c r="BA6" s="44"/>
      <c r="BB6" s="45"/>
      <c r="BC6" s="43" t="s">
        <v>12</v>
      </c>
      <c r="BD6" s="44"/>
      <c r="BE6" s="44"/>
      <c r="BF6" s="45"/>
      <c r="BG6" s="43" t="s">
        <v>12</v>
      </c>
      <c r="BH6" s="44"/>
      <c r="BI6" s="44"/>
      <c r="BJ6" s="45"/>
      <c r="BK6" s="1"/>
    </row>
    <row r="7" spans="1:66" s="2" customFormat="1" ht="28.35" customHeight="1" x14ac:dyDescent="0.3">
      <c r="A7" s="51"/>
      <c r="B7" s="51"/>
      <c r="C7" s="41"/>
      <c r="D7" s="38" t="s">
        <v>1</v>
      </c>
      <c r="E7" s="38" t="s">
        <v>32</v>
      </c>
      <c r="F7" s="38" t="s">
        <v>38</v>
      </c>
      <c r="G7" s="41" t="s">
        <v>18</v>
      </c>
      <c r="H7" s="42" t="s">
        <v>0</v>
      </c>
      <c r="I7" s="42"/>
      <c r="J7" s="42"/>
      <c r="K7" s="41" t="s">
        <v>18</v>
      </c>
      <c r="L7" s="42" t="s">
        <v>0</v>
      </c>
      <c r="M7" s="42"/>
      <c r="N7" s="42"/>
      <c r="O7" s="41" t="s">
        <v>18</v>
      </c>
      <c r="P7" s="42" t="s">
        <v>0</v>
      </c>
      <c r="Q7" s="42"/>
      <c r="R7" s="42"/>
      <c r="S7" s="41" t="s">
        <v>18</v>
      </c>
      <c r="T7" s="42" t="s">
        <v>0</v>
      </c>
      <c r="U7" s="42"/>
      <c r="V7" s="42"/>
      <c r="W7" s="41" t="s">
        <v>18</v>
      </c>
      <c r="X7" s="42" t="s">
        <v>0</v>
      </c>
      <c r="Y7" s="42"/>
      <c r="Z7" s="42"/>
      <c r="AA7" s="41" t="s">
        <v>18</v>
      </c>
      <c r="AB7" s="42" t="s">
        <v>0</v>
      </c>
      <c r="AC7" s="42"/>
      <c r="AD7" s="42"/>
      <c r="AE7" s="41" t="s">
        <v>18</v>
      </c>
      <c r="AF7" s="42" t="s">
        <v>0</v>
      </c>
      <c r="AG7" s="42"/>
      <c r="AH7" s="42"/>
      <c r="AI7" s="41" t="s">
        <v>18</v>
      </c>
      <c r="AJ7" s="42" t="s">
        <v>0</v>
      </c>
      <c r="AK7" s="42"/>
      <c r="AL7" s="42"/>
      <c r="AM7" s="41" t="s">
        <v>18</v>
      </c>
      <c r="AN7" s="42" t="s">
        <v>0</v>
      </c>
      <c r="AO7" s="42"/>
      <c r="AP7" s="42"/>
      <c r="AQ7" s="41" t="s">
        <v>18</v>
      </c>
      <c r="AR7" s="42" t="s">
        <v>0</v>
      </c>
      <c r="AS7" s="42"/>
      <c r="AT7" s="42"/>
      <c r="AU7" s="41" t="s">
        <v>18</v>
      </c>
      <c r="AV7" s="42" t="s">
        <v>0</v>
      </c>
      <c r="AW7" s="42"/>
      <c r="AX7" s="42"/>
      <c r="AY7" s="41" t="s">
        <v>18</v>
      </c>
      <c r="AZ7" s="42" t="s">
        <v>0</v>
      </c>
      <c r="BA7" s="42"/>
      <c r="BB7" s="42"/>
      <c r="BC7" s="41" t="s">
        <v>18</v>
      </c>
      <c r="BD7" s="42" t="s">
        <v>0</v>
      </c>
      <c r="BE7" s="42"/>
      <c r="BF7" s="42"/>
      <c r="BG7" s="38" t="s">
        <v>18</v>
      </c>
      <c r="BH7" s="35" t="s">
        <v>0</v>
      </c>
      <c r="BI7" s="36"/>
      <c r="BJ7" s="37"/>
      <c r="BK7" s="1"/>
    </row>
    <row r="8" spans="1:66" s="5" customFormat="1" ht="72.599999999999994" customHeight="1" x14ac:dyDescent="0.3">
      <c r="A8" s="39"/>
      <c r="B8" s="39"/>
      <c r="C8" s="41"/>
      <c r="D8" s="39"/>
      <c r="E8" s="39"/>
      <c r="F8" s="39"/>
      <c r="G8" s="41"/>
      <c r="H8" s="3" t="s">
        <v>1</v>
      </c>
      <c r="I8" s="3" t="s">
        <v>19</v>
      </c>
      <c r="J8" s="3" t="s">
        <v>38</v>
      </c>
      <c r="K8" s="41"/>
      <c r="L8" s="3" t="s">
        <v>1</v>
      </c>
      <c r="M8" s="3" t="s">
        <v>19</v>
      </c>
      <c r="N8" s="3" t="s">
        <v>38</v>
      </c>
      <c r="O8" s="41"/>
      <c r="P8" s="3" t="s">
        <v>1</v>
      </c>
      <c r="Q8" s="3" t="s">
        <v>19</v>
      </c>
      <c r="R8" s="3" t="s">
        <v>38</v>
      </c>
      <c r="S8" s="41"/>
      <c r="T8" s="3" t="s">
        <v>1</v>
      </c>
      <c r="U8" s="3" t="s">
        <v>19</v>
      </c>
      <c r="V8" s="3" t="s">
        <v>38</v>
      </c>
      <c r="W8" s="41"/>
      <c r="X8" s="3" t="s">
        <v>1</v>
      </c>
      <c r="Y8" s="3" t="s">
        <v>19</v>
      </c>
      <c r="Z8" s="3" t="s">
        <v>38</v>
      </c>
      <c r="AA8" s="41"/>
      <c r="AB8" s="3" t="s">
        <v>1</v>
      </c>
      <c r="AC8" s="3" t="s">
        <v>19</v>
      </c>
      <c r="AD8" s="3" t="s">
        <v>38</v>
      </c>
      <c r="AE8" s="41"/>
      <c r="AF8" s="3" t="s">
        <v>1</v>
      </c>
      <c r="AG8" s="3" t="s">
        <v>19</v>
      </c>
      <c r="AH8" s="3" t="s">
        <v>38</v>
      </c>
      <c r="AI8" s="41"/>
      <c r="AJ8" s="3" t="s">
        <v>1</v>
      </c>
      <c r="AK8" s="3" t="s">
        <v>19</v>
      </c>
      <c r="AL8" s="3" t="s">
        <v>38</v>
      </c>
      <c r="AM8" s="41"/>
      <c r="AN8" s="3" t="s">
        <v>1</v>
      </c>
      <c r="AO8" s="3" t="s">
        <v>19</v>
      </c>
      <c r="AP8" s="3" t="s">
        <v>38</v>
      </c>
      <c r="AQ8" s="41"/>
      <c r="AR8" s="3" t="s">
        <v>1</v>
      </c>
      <c r="AS8" s="3" t="s">
        <v>19</v>
      </c>
      <c r="AT8" s="3" t="s">
        <v>38</v>
      </c>
      <c r="AU8" s="41"/>
      <c r="AV8" s="3" t="s">
        <v>1</v>
      </c>
      <c r="AW8" s="3" t="s">
        <v>19</v>
      </c>
      <c r="AX8" s="3" t="s">
        <v>38</v>
      </c>
      <c r="AY8" s="41"/>
      <c r="AZ8" s="3" t="s">
        <v>1</v>
      </c>
      <c r="BA8" s="3" t="s">
        <v>19</v>
      </c>
      <c r="BB8" s="3" t="s">
        <v>38</v>
      </c>
      <c r="BC8" s="41"/>
      <c r="BD8" s="3" t="s">
        <v>1</v>
      </c>
      <c r="BE8" s="3" t="s">
        <v>19</v>
      </c>
      <c r="BF8" s="3" t="s">
        <v>38</v>
      </c>
      <c r="BG8" s="39"/>
      <c r="BH8" s="3" t="s">
        <v>1</v>
      </c>
      <c r="BI8" s="3" t="s">
        <v>19</v>
      </c>
      <c r="BJ8" s="3" t="s">
        <v>38</v>
      </c>
      <c r="BK8" s="4"/>
    </row>
    <row r="9" spans="1:66" ht="39.6" customHeight="1" x14ac:dyDescent="0.3">
      <c r="A9" s="6"/>
      <c r="B9" s="7" t="s">
        <v>2</v>
      </c>
      <c r="C9" s="23">
        <f>SUM(C10:C17)</f>
        <v>27485</v>
      </c>
      <c r="D9" s="23">
        <f t="shared" ref="D9:BJ9" si="0">SUM(D10:D17)</f>
        <v>12376</v>
      </c>
      <c r="E9" s="23">
        <f t="shared" si="0"/>
        <v>13500</v>
      </c>
      <c r="F9" s="23">
        <f t="shared" si="0"/>
        <v>1609</v>
      </c>
      <c r="G9" s="23">
        <f>SUM(G10:G17)</f>
        <v>600</v>
      </c>
      <c r="H9" s="23">
        <f t="shared" si="0"/>
        <v>150</v>
      </c>
      <c r="I9" s="23">
        <f t="shared" si="0"/>
        <v>380</v>
      </c>
      <c r="J9" s="23">
        <f t="shared" si="0"/>
        <v>70</v>
      </c>
      <c r="K9" s="23">
        <f t="shared" si="0"/>
        <v>5700</v>
      </c>
      <c r="L9" s="23">
        <f t="shared" si="0"/>
        <v>1780</v>
      </c>
      <c r="M9" s="23">
        <f t="shared" si="0"/>
        <v>3370</v>
      </c>
      <c r="N9" s="23">
        <f t="shared" si="0"/>
        <v>550</v>
      </c>
      <c r="O9" s="23">
        <f t="shared" si="0"/>
        <v>678</v>
      </c>
      <c r="P9" s="23">
        <f t="shared" si="0"/>
        <v>296</v>
      </c>
      <c r="Q9" s="23">
        <f t="shared" si="0"/>
        <v>352</v>
      </c>
      <c r="R9" s="23">
        <f t="shared" si="0"/>
        <v>30</v>
      </c>
      <c r="S9" s="23">
        <f t="shared" si="0"/>
        <v>0</v>
      </c>
      <c r="T9" s="23">
        <f t="shared" si="0"/>
        <v>0</v>
      </c>
      <c r="U9" s="23">
        <f t="shared" si="0"/>
        <v>0</v>
      </c>
      <c r="V9" s="23">
        <f t="shared" si="0"/>
        <v>0</v>
      </c>
      <c r="W9" s="23">
        <f>SUM(W10:W17)</f>
        <v>150</v>
      </c>
      <c r="X9" s="23">
        <f>SUM(X10:X17)</f>
        <v>75</v>
      </c>
      <c r="Y9" s="23">
        <f>SUM(Y10:Y17)</f>
        <v>60</v>
      </c>
      <c r="Z9" s="23">
        <f>SUM(Z10:Z17)</f>
        <v>15</v>
      </c>
      <c r="AA9" s="23">
        <f t="shared" si="0"/>
        <v>675</v>
      </c>
      <c r="AB9" s="23">
        <f t="shared" si="0"/>
        <v>210</v>
      </c>
      <c r="AC9" s="23">
        <f t="shared" si="0"/>
        <v>305</v>
      </c>
      <c r="AD9" s="23">
        <f t="shared" si="0"/>
        <v>160</v>
      </c>
      <c r="AE9" s="23">
        <f t="shared" si="0"/>
        <v>550</v>
      </c>
      <c r="AF9" s="23">
        <f t="shared" si="0"/>
        <v>270</v>
      </c>
      <c r="AG9" s="23">
        <f t="shared" si="0"/>
        <v>250</v>
      </c>
      <c r="AH9" s="23">
        <f t="shared" si="0"/>
        <v>30</v>
      </c>
      <c r="AI9" s="23">
        <f t="shared" si="0"/>
        <v>2700</v>
      </c>
      <c r="AJ9" s="23">
        <f t="shared" si="0"/>
        <v>1235</v>
      </c>
      <c r="AK9" s="23">
        <f t="shared" si="0"/>
        <v>1373</v>
      </c>
      <c r="AL9" s="23">
        <f t="shared" si="0"/>
        <v>92</v>
      </c>
      <c r="AM9" s="23">
        <f t="shared" si="0"/>
        <v>1025</v>
      </c>
      <c r="AN9" s="23">
        <f t="shared" si="0"/>
        <v>125</v>
      </c>
      <c r="AO9" s="23">
        <f t="shared" si="0"/>
        <v>750</v>
      </c>
      <c r="AP9" s="23">
        <f t="shared" si="0"/>
        <v>150</v>
      </c>
      <c r="AQ9" s="23">
        <f t="shared" si="0"/>
        <v>14557</v>
      </c>
      <c r="AR9" s="23">
        <f>SUM(AR10:AR17)</f>
        <v>7795</v>
      </c>
      <c r="AS9" s="23">
        <f>SUM(AS10:AS17)</f>
        <v>6300</v>
      </c>
      <c r="AT9" s="23">
        <f t="shared" ref="AT9:BE9" si="1">SUM(AT10:AT17)</f>
        <v>462</v>
      </c>
      <c r="AU9" s="23">
        <f>SUM(AU10:AU17)</f>
        <v>220</v>
      </c>
      <c r="AV9" s="23">
        <f>SUM(AV10:AV17)</f>
        <v>110</v>
      </c>
      <c r="AW9" s="23">
        <f>SUM(AW10:AW17)</f>
        <v>100</v>
      </c>
      <c r="AX9" s="23">
        <f>SUM(AX10:AX17)</f>
        <v>10</v>
      </c>
      <c r="AY9" s="23">
        <f t="shared" ref="AY9:BA9" si="2">SUM(AY10:AY17)</f>
        <v>530</v>
      </c>
      <c r="AZ9" s="23">
        <f t="shared" si="2"/>
        <v>260</v>
      </c>
      <c r="BA9" s="23">
        <f t="shared" si="2"/>
        <v>250</v>
      </c>
      <c r="BB9" s="23">
        <f>SUM(BB10:BB17)</f>
        <v>20</v>
      </c>
      <c r="BC9" s="23">
        <f t="shared" si="1"/>
        <v>630</v>
      </c>
      <c r="BD9" s="23">
        <f t="shared" si="1"/>
        <v>330</v>
      </c>
      <c r="BE9" s="23">
        <f t="shared" si="1"/>
        <v>260</v>
      </c>
      <c r="BF9" s="23">
        <f>SUM(BF10:BF17)</f>
        <v>40</v>
      </c>
      <c r="BG9" s="23">
        <f>SUM(BG10:BG17)</f>
        <v>20</v>
      </c>
      <c r="BH9" s="23">
        <f t="shared" si="0"/>
        <v>0</v>
      </c>
      <c r="BI9" s="23">
        <f t="shared" si="0"/>
        <v>0</v>
      </c>
      <c r="BJ9" s="23">
        <f t="shared" si="0"/>
        <v>0</v>
      </c>
      <c r="BK9" s="8"/>
    </row>
    <row r="10" spans="1:66" s="28" customFormat="1" ht="39.6" customHeight="1" x14ac:dyDescent="0.3">
      <c r="A10" s="25">
        <v>1</v>
      </c>
      <c r="B10" s="26" t="s">
        <v>34</v>
      </c>
      <c r="C10" s="21">
        <f t="shared" ref="C10:C17" si="3">SUM(D10:F10)</f>
        <v>150</v>
      </c>
      <c r="D10" s="21">
        <f t="shared" ref="D10:F14" si="4">H10+L10+P10+T10+X10+AB10+AF10+AJ10+AN10+AR10+BH10+AV10+BD10</f>
        <v>70</v>
      </c>
      <c r="E10" s="21">
        <f t="shared" si="4"/>
        <v>60</v>
      </c>
      <c r="F10" s="21">
        <f t="shared" si="4"/>
        <v>20</v>
      </c>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f>BD10+BE10+BF10</f>
        <v>150</v>
      </c>
      <c r="BD10" s="21">
        <v>70</v>
      </c>
      <c r="BE10" s="21">
        <v>60</v>
      </c>
      <c r="BF10" s="21">
        <v>20</v>
      </c>
      <c r="BG10" s="21">
        <v>20</v>
      </c>
      <c r="BH10" s="21"/>
      <c r="BI10" s="21"/>
      <c r="BJ10" s="21"/>
      <c r="BK10" s="27"/>
    </row>
    <row r="11" spans="1:66" s="11" customFormat="1" ht="42.6" customHeight="1" x14ac:dyDescent="0.25">
      <c r="A11" s="25">
        <v>2</v>
      </c>
      <c r="B11" s="9" t="s">
        <v>46</v>
      </c>
      <c r="C11" s="21">
        <f t="shared" si="3"/>
        <v>2600</v>
      </c>
      <c r="D11" s="21">
        <f t="shared" si="4"/>
        <v>525</v>
      </c>
      <c r="E11" s="21">
        <f t="shared" si="4"/>
        <v>1625</v>
      </c>
      <c r="F11" s="21">
        <f t="shared" si="4"/>
        <v>450</v>
      </c>
      <c r="G11" s="21">
        <f>H11+I11+J11</f>
        <v>400</v>
      </c>
      <c r="H11" s="21">
        <v>50</v>
      </c>
      <c r="I11" s="21">
        <v>300</v>
      </c>
      <c r="J11" s="21">
        <v>50</v>
      </c>
      <c r="K11" s="21">
        <f>SUM(L11:N11)</f>
        <v>700</v>
      </c>
      <c r="L11" s="21">
        <v>250</v>
      </c>
      <c r="M11" s="21">
        <v>350</v>
      </c>
      <c r="N11" s="21">
        <v>100</v>
      </c>
      <c r="O11" s="21"/>
      <c r="P11" s="21"/>
      <c r="Q11" s="21"/>
      <c r="R11" s="21"/>
      <c r="S11" s="21"/>
      <c r="T11" s="21"/>
      <c r="U11" s="21"/>
      <c r="V11" s="21"/>
      <c r="W11" s="21"/>
      <c r="X11" s="21"/>
      <c r="Y11" s="21"/>
      <c r="Z11" s="21"/>
      <c r="AA11" s="21">
        <f>SUM(AB11:AD11)</f>
        <v>475</v>
      </c>
      <c r="AB11" s="21">
        <v>100</v>
      </c>
      <c r="AC11" s="21">
        <v>225</v>
      </c>
      <c r="AD11" s="21">
        <v>150</v>
      </c>
      <c r="AE11" s="21"/>
      <c r="AF11" s="21"/>
      <c r="AG11" s="21"/>
      <c r="AH11" s="21"/>
      <c r="AI11" s="21"/>
      <c r="AJ11" s="21"/>
      <c r="AK11" s="21"/>
      <c r="AL11" s="21"/>
      <c r="AM11" s="21">
        <f>SUM(AN11:AP11)</f>
        <v>1025</v>
      </c>
      <c r="AN11" s="21">
        <v>125</v>
      </c>
      <c r="AO11" s="21">
        <v>750</v>
      </c>
      <c r="AP11" s="21">
        <v>150</v>
      </c>
      <c r="AQ11" s="21"/>
      <c r="AR11" s="21"/>
      <c r="AS11" s="21"/>
      <c r="AT11" s="21"/>
      <c r="AU11" s="21"/>
      <c r="AV11" s="21"/>
      <c r="AW11" s="21"/>
      <c r="AX11" s="21"/>
      <c r="AY11" s="21"/>
      <c r="AZ11" s="21"/>
      <c r="BA11" s="21"/>
      <c r="BB11" s="21"/>
      <c r="BC11" s="21"/>
      <c r="BD11" s="21"/>
      <c r="BE11" s="21"/>
      <c r="BF11" s="21"/>
      <c r="BG11" s="29"/>
      <c r="BH11" s="29"/>
      <c r="BI11" s="29"/>
      <c r="BJ11" s="29"/>
      <c r="BK11" s="10"/>
      <c r="BM11" s="30"/>
      <c r="BN11" s="30"/>
    </row>
    <row r="12" spans="1:66" s="17" customFormat="1" ht="42.6" customHeight="1" x14ac:dyDescent="0.3">
      <c r="A12" s="25">
        <v>3</v>
      </c>
      <c r="B12" s="31" t="s">
        <v>45</v>
      </c>
      <c r="C12" s="21">
        <f t="shared" si="3"/>
        <v>10898</v>
      </c>
      <c r="D12" s="21">
        <f t="shared" si="4"/>
        <v>6271</v>
      </c>
      <c r="E12" s="21">
        <f t="shared" si="4"/>
        <v>4305</v>
      </c>
      <c r="F12" s="21">
        <f t="shared" si="4"/>
        <v>322</v>
      </c>
      <c r="G12" s="21">
        <f>H12+I12+J12</f>
        <v>200</v>
      </c>
      <c r="H12" s="21">
        <v>100</v>
      </c>
      <c r="I12" s="21">
        <v>80</v>
      </c>
      <c r="J12" s="21">
        <v>20</v>
      </c>
      <c r="K12" s="21"/>
      <c r="L12" s="21"/>
      <c r="M12" s="21"/>
      <c r="N12" s="21"/>
      <c r="O12" s="21">
        <f>SUM(P12:R12)</f>
        <v>678</v>
      </c>
      <c r="P12" s="21">
        <v>296</v>
      </c>
      <c r="Q12" s="21">
        <v>352</v>
      </c>
      <c r="R12" s="21">
        <v>30</v>
      </c>
      <c r="S12" s="21"/>
      <c r="T12" s="21"/>
      <c r="U12" s="21"/>
      <c r="V12" s="21"/>
      <c r="W12" s="21">
        <f>SUM(X12:Z12)</f>
        <v>150</v>
      </c>
      <c r="X12" s="21">
        <v>75</v>
      </c>
      <c r="Y12" s="21">
        <v>60</v>
      </c>
      <c r="Z12" s="21">
        <v>15</v>
      </c>
      <c r="AA12" s="21"/>
      <c r="AB12" s="21"/>
      <c r="AC12" s="21"/>
      <c r="AD12" s="21"/>
      <c r="AE12" s="21"/>
      <c r="AF12" s="21"/>
      <c r="AG12" s="21"/>
      <c r="AH12" s="21"/>
      <c r="AI12" s="21"/>
      <c r="AJ12" s="21"/>
      <c r="AK12" s="21"/>
      <c r="AL12" s="21"/>
      <c r="AM12" s="21"/>
      <c r="AN12" s="21"/>
      <c r="AO12" s="21"/>
      <c r="AP12" s="21"/>
      <c r="AQ12" s="21">
        <f>SUM(AR12:AT12)</f>
        <v>9870</v>
      </c>
      <c r="AR12" s="21">
        <v>5800</v>
      </c>
      <c r="AS12" s="21">
        <v>3813</v>
      </c>
      <c r="AT12" s="21">
        <v>257</v>
      </c>
      <c r="AU12" s="21"/>
      <c r="AV12" s="21"/>
      <c r="AW12" s="21"/>
      <c r="AX12" s="21"/>
      <c r="AY12" s="21"/>
      <c r="AZ12" s="21"/>
      <c r="BA12" s="21"/>
      <c r="BB12" s="21"/>
      <c r="BC12" s="21"/>
      <c r="BD12" s="21"/>
      <c r="BE12" s="21"/>
      <c r="BF12" s="21"/>
      <c r="BG12" s="21"/>
      <c r="BH12" s="21"/>
      <c r="BI12" s="21"/>
      <c r="BJ12" s="21"/>
      <c r="BK12" s="16"/>
      <c r="BM12" s="32"/>
    </row>
    <row r="13" spans="1:66" s="11" customFormat="1" ht="42.6" customHeight="1" x14ac:dyDescent="0.25">
      <c r="A13" s="25">
        <v>4</v>
      </c>
      <c r="B13" s="31" t="s">
        <v>47</v>
      </c>
      <c r="C13" s="21">
        <f t="shared" si="3"/>
        <v>550</v>
      </c>
      <c r="D13" s="21">
        <f t="shared" si="4"/>
        <v>270</v>
      </c>
      <c r="E13" s="21">
        <f t="shared" si="4"/>
        <v>250</v>
      </c>
      <c r="F13" s="21">
        <f t="shared" si="4"/>
        <v>30</v>
      </c>
      <c r="G13" s="21"/>
      <c r="H13" s="21"/>
      <c r="I13" s="21"/>
      <c r="J13" s="21"/>
      <c r="K13" s="21"/>
      <c r="L13" s="21"/>
      <c r="M13" s="21"/>
      <c r="N13" s="21"/>
      <c r="O13" s="21"/>
      <c r="P13" s="21"/>
      <c r="Q13" s="33"/>
      <c r="R13" s="21"/>
      <c r="S13" s="21"/>
      <c r="T13" s="21"/>
      <c r="U13" s="21"/>
      <c r="V13" s="21"/>
      <c r="W13" s="21"/>
      <c r="X13" s="21"/>
      <c r="Y13" s="21"/>
      <c r="Z13" s="21"/>
      <c r="AA13" s="21"/>
      <c r="AB13" s="21"/>
      <c r="AC13" s="21"/>
      <c r="AD13" s="21"/>
      <c r="AE13" s="21">
        <f>SUM(AF13:AH13)</f>
        <v>550</v>
      </c>
      <c r="AF13" s="21">
        <v>270</v>
      </c>
      <c r="AG13" s="21">
        <v>250</v>
      </c>
      <c r="AH13" s="21">
        <v>30</v>
      </c>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9"/>
      <c r="BH13" s="29"/>
      <c r="BI13" s="29"/>
      <c r="BJ13" s="29"/>
      <c r="BK13" s="10"/>
    </row>
    <row r="14" spans="1:66" s="11" customFormat="1" ht="42.6" customHeight="1" x14ac:dyDescent="0.25">
      <c r="A14" s="25">
        <v>5</v>
      </c>
      <c r="B14" s="31" t="s">
        <v>33</v>
      </c>
      <c r="C14" s="21">
        <f t="shared" si="3"/>
        <v>1000</v>
      </c>
      <c r="D14" s="21">
        <f t="shared" si="4"/>
        <v>435</v>
      </c>
      <c r="E14" s="21">
        <f t="shared" si="4"/>
        <v>523</v>
      </c>
      <c r="F14" s="21">
        <f t="shared" si="4"/>
        <v>42</v>
      </c>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f>SUM(AJ14:AL14)</f>
        <v>1000</v>
      </c>
      <c r="AJ14" s="21">
        <v>435</v>
      </c>
      <c r="AK14" s="21">
        <v>523</v>
      </c>
      <c r="AL14" s="21">
        <v>42</v>
      </c>
      <c r="AM14" s="21"/>
      <c r="AN14" s="21"/>
      <c r="AO14" s="21"/>
      <c r="AP14" s="21"/>
      <c r="AQ14" s="21"/>
      <c r="AR14" s="21"/>
      <c r="AS14" s="21"/>
      <c r="AT14" s="21"/>
      <c r="AU14" s="21"/>
      <c r="AV14" s="21"/>
      <c r="AW14" s="21"/>
      <c r="AX14" s="21"/>
      <c r="AY14" s="21"/>
      <c r="AZ14" s="21"/>
      <c r="BA14" s="21"/>
      <c r="BB14" s="21"/>
      <c r="BC14" s="21"/>
      <c r="BD14" s="21"/>
      <c r="BE14" s="21"/>
      <c r="BF14" s="21"/>
      <c r="BG14" s="29"/>
      <c r="BH14" s="29"/>
      <c r="BI14" s="29"/>
      <c r="BJ14" s="29"/>
      <c r="BK14" s="10"/>
    </row>
    <row r="15" spans="1:66" s="11" customFormat="1" ht="42.6" customHeight="1" x14ac:dyDescent="0.25">
      <c r="A15" s="25">
        <v>6</v>
      </c>
      <c r="B15" s="31" t="s">
        <v>48</v>
      </c>
      <c r="C15" s="21">
        <f t="shared" si="3"/>
        <v>1700</v>
      </c>
      <c r="D15" s="21">
        <f>H15+L15+P15+T15+X15+AB15+AF15+AJ15+AN15+AR15+BH15+AV15+BD15</f>
        <v>800</v>
      </c>
      <c r="E15" s="21">
        <f>I15+M15+Q15+U15+Y15+AC15+AG15+AK15+AO15+AS15+BI15+AW15+BE15</f>
        <v>850</v>
      </c>
      <c r="F15" s="21">
        <f t="shared" ref="F15:F16" si="5">J15+N15+R15+V15+Z15+AD15+AH15+AL15+AP15+AT15+BJ15+AX15+BF15</f>
        <v>50</v>
      </c>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f>AJ15+AK15+AL15</f>
        <v>1700</v>
      </c>
      <c r="AJ15" s="21">
        <v>800</v>
      </c>
      <c r="AK15" s="21">
        <v>850</v>
      </c>
      <c r="AL15" s="21">
        <v>50</v>
      </c>
      <c r="AM15" s="21"/>
      <c r="AN15" s="21"/>
      <c r="AO15" s="21"/>
      <c r="AP15" s="21"/>
      <c r="AQ15" s="21"/>
      <c r="AR15" s="21"/>
      <c r="AS15" s="21"/>
      <c r="AT15" s="21"/>
      <c r="AU15" s="21"/>
      <c r="AV15" s="21"/>
      <c r="AW15" s="21"/>
      <c r="AX15" s="21"/>
      <c r="AY15" s="21"/>
      <c r="AZ15" s="21"/>
      <c r="BA15" s="21"/>
      <c r="BB15" s="21"/>
      <c r="BC15" s="21"/>
      <c r="BD15" s="21"/>
      <c r="BE15" s="21"/>
      <c r="BF15" s="21"/>
      <c r="BG15" s="29"/>
      <c r="BH15" s="29"/>
      <c r="BI15" s="29"/>
      <c r="BJ15" s="29"/>
      <c r="BK15" s="10"/>
    </row>
    <row r="16" spans="1:66" s="11" customFormat="1" ht="42.6" customHeight="1" x14ac:dyDescent="0.25">
      <c r="A16" s="25">
        <v>7</v>
      </c>
      <c r="B16" s="31" t="s">
        <v>43</v>
      </c>
      <c r="C16" s="21">
        <f t="shared" si="3"/>
        <v>900</v>
      </c>
      <c r="D16" s="21">
        <f>H16+L16+P16+T16+X16+AB16+AF16+AJ16+AN16+AR16+BH16+AV16+BD16</f>
        <v>480</v>
      </c>
      <c r="E16" s="21">
        <f>I16+M16+Q16+U16+Y16+AC16+AG16+AK16+AO16+AS16+BI16+AW16+BE16</f>
        <v>380</v>
      </c>
      <c r="F16" s="21">
        <f t="shared" si="5"/>
        <v>40</v>
      </c>
      <c r="G16" s="21"/>
      <c r="H16" s="21"/>
      <c r="I16" s="21"/>
      <c r="J16" s="21"/>
      <c r="K16" s="21"/>
      <c r="L16" s="21"/>
      <c r="M16" s="21"/>
      <c r="N16" s="21"/>
      <c r="O16" s="21"/>
      <c r="P16" s="21"/>
      <c r="Q16" s="21"/>
      <c r="R16" s="21"/>
      <c r="S16" s="21"/>
      <c r="T16" s="21"/>
      <c r="U16" s="21"/>
      <c r="V16" s="21"/>
      <c r="W16" s="21"/>
      <c r="X16" s="21"/>
      <c r="Y16" s="21"/>
      <c r="Z16" s="21"/>
      <c r="AA16" s="21">
        <f>AB16+AC16+AD16</f>
        <v>200</v>
      </c>
      <c r="AB16" s="21">
        <v>110</v>
      </c>
      <c r="AC16" s="21">
        <v>80</v>
      </c>
      <c r="AD16" s="21">
        <v>10</v>
      </c>
      <c r="AE16" s="21"/>
      <c r="AF16" s="21"/>
      <c r="AG16" s="21"/>
      <c r="AH16" s="21"/>
      <c r="AI16" s="21"/>
      <c r="AJ16" s="21"/>
      <c r="AK16" s="21"/>
      <c r="AL16" s="21"/>
      <c r="AM16" s="21"/>
      <c r="AN16" s="21"/>
      <c r="AO16" s="21"/>
      <c r="AP16" s="21"/>
      <c r="AQ16" s="21"/>
      <c r="AR16" s="21"/>
      <c r="AS16" s="21"/>
      <c r="AT16" s="21"/>
      <c r="AU16" s="21">
        <f>AV16+AW16+AX16</f>
        <v>220</v>
      </c>
      <c r="AV16" s="21">
        <v>110</v>
      </c>
      <c r="AW16" s="21">
        <v>100</v>
      </c>
      <c r="AX16" s="21">
        <v>10</v>
      </c>
      <c r="AY16" s="21">
        <f>AZ16+BA16+BB16</f>
        <v>530</v>
      </c>
      <c r="AZ16" s="21">
        <v>260</v>
      </c>
      <c r="BA16" s="21">
        <v>250</v>
      </c>
      <c r="BB16" s="21">
        <v>20</v>
      </c>
      <c r="BC16" s="21">
        <f>BD16+BE16+BF16</f>
        <v>480</v>
      </c>
      <c r="BD16" s="21">
        <v>260</v>
      </c>
      <c r="BE16" s="21">
        <v>200</v>
      </c>
      <c r="BF16" s="21">
        <v>20</v>
      </c>
      <c r="BG16" s="29"/>
      <c r="BH16" s="29"/>
      <c r="BI16" s="29"/>
      <c r="BJ16" s="29"/>
      <c r="BK16" s="10"/>
      <c r="BM16" s="30"/>
    </row>
    <row r="17" spans="1:63" s="17" customFormat="1" ht="42.6" customHeight="1" x14ac:dyDescent="0.3">
      <c r="A17" s="25">
        <v>8</v>
      </c>
      <c r="B17" s="9" t="s">
        <v>44</v>
      </c>
      <c r="C17" s="21">
        <f t="shared" si="3"/>
        <v>9687</v>
      </c>
      <c r="D17" s="21">
        <f>H17+L17+P17+T17+X17+AB17+AF17+AJ17+AN17+AR17+BH17</f>
        <v>3525</v>
      </c>
      <c r="E17" s="34">
        <f>I17+M17+Q17+U17+Y17+AC17+AG17+AK17+AO17+AS17+BI17+AW17+BE17</f>
        <v>5507</v>
      </c>
      <c r="F17" s="34">
        <f>J17+N17+R17+V17+Z17+AD17+AH17+AL17+AP17+AT17+BJ17+AX17+BF17</f>
        <v>655</v>
      </c>
      <c r="G17" s="34">
        <f>SUM(H17:J17)</f>
        <v>0</v>
      </c>
      <c r="H17" s="34"/>
      <c r="I17" s="34"/>
      <c r="J17" s="34"/>
      <c r="K17" s="34">
        <f>L17+M17+N17</f>
        <v>5000</v>
      </c>
      <c r="L17" s="34">
        <v>1530</v>
      </c>
      <c r="M17" s="34">
        <v>3020</v>
      </c>
      <c r="N17" s="34">
        <v>450</v>
      </c>
      <c r="O17" s="34">
        <f>SUM(P17:R17)</f>
        <v>0</v>
      </c>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34">
        <f>AR17+AS17+AT17</f>
        <v>4687</v>
      </c>
      <c r="AR17" s="34">
        <v>1995</v>
      </c>
      <c r="AS17" s="34">
        <v>2487</v>
      </c>
      <c r="AT17" s="21">
        <v>205</v>
      </c>
      <c r="AU17" s="21"/>
      <c r="AV17" s="21"/>
      <c r="AW17" s="21"/>
      <c r="AX17" s="21"/>
      <c r="AY17" s="21"/>
      <c r="AZ17" s="21"/>
      <c r="BA17" s="21"/>
      <c r="BB17" s="21"/>
      <c r="BC17" s="21"/>
      <c r="BD17" s="21"/>
      <c r="BE17" s="21"/>
      <c r="BF17" s="21"/>
      <c r="BG17" s="21"/>
      <c r="BH17" s="21"/>
      <c r="BI17" s="21"/>
      <c r="BJ17" s="21"/>
      <c r="BK17" s="16"/>
    </row>
    <row r="18" spans="1:63" s="17" customFormat="1" ht="22.7" customHeight="1" x14ac:dyDescent="0.3">
      <c r="A18" s="18"/>
      <c r="B18" s="20" t="s">
        <v>20</v>
      </c>
      <c r="C18" s="19"/>
      <c r="D18" s="19"/>
      <c r="E18" s="19"/>
      <c r="F18" s="19"/>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6"/>
    </row>
    <row r="19" spans="1:63" s="17" customFormat="1" ht="22.7" customHeight="1" x14ac:dyDescent="0.3">
      <c r="A19" s="18"/>
      <c r="B19" s="22" t="s">
        <v>21</v>
      </c>
      <c r="C19" s="19"/>
      <c r="D19" s="19"/>
      <c r="E19" s="19"/>
      <c r="F19" s="19"/>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6"/>
    </row>
    <row r="20" spans="1:63" s="17" customFormat="1" ht="22.7" customHeight="1" x14ac:dyDescent="0.3">
      <c r="A20" s="18"/>
      <c r="B20" s="13" t="s">
        <v>22</v>
      </c>
      <c r="C20" s="19"/>
      <c r="D20" s="19"/>
      <c r="E20" s="19"/>
      <c r="F20" s="19"/>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t="s">
        <v>41</v>
      </c>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6"/>
    </row>
    <row r="21" spans="1:63" s="17" customFormat="1" ht="22.7" customHeight="1" x14ac:dyDescent="0.3">
      <c r="A21" s="18"/>
      <c r="B21" s="13" t="s">
        <v>23</v>
      </c>
      <c r="C21" s="19"/>
      <c r="D21" s="19"/>
      <c r="E21" s="19"/>
      <c r="F21" s="19"/>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6"/>
    </row>
    <row r="22" spans="1:63" s="17" customFormat="1" ht="22.7" customHeight="1" x14ac:dyDescent="0.3">
      <c r="A22" s="18"/>
      <c r="B22" s="12" t="s">
        <v>24</v>
      </c>
      <c r="C22" s="19"/>
      <c r="D22" s="19"/>
      <c r="E22" s="19"/>
      <c r="F22" s="19"/>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6"/>
    </row>
    <row r="23" spans="1:63" s="17" customFormat="1" ht="22.7" customHeight="1" x14ac:dyDescent="0.3">
      <c r="A23" s="18"/>
      <c r="B23" s="13" t="s">
        <v>25</v>
      </c>
      <c r="C23" s="19"/>
      <c r="D23" s="19"/>
      <c r="E23" s="19"/>
      <c r="F23" s="19"/>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6"/>
    </row>
    <row r="24" spans="1:63" s="17" customFormat="1" ht="22.7" customHeight="1" x14ac:dyDescent="0.3">
      <c r="A24" s="18"/>
      <c r="B24" s="13" t="s">
        <v>26</v>
      </c>
      <c r="C24" s="19"/>
      <c r="D24" s="19"/>
      <c r="E24" s="19"/>
      <c r="F24" s="19"/>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6"/>
    </row>
    <row r="25" spans="1:63" s="17" customFormat="1" ht="22.7" customHeight="1" x14ac:dyDescent="0.3">
      <c r="A25" s="18"/>
      <c r="B25" s="13" t="s">
        <v>27</v>
      </c>
      <c r="C25" s="19"/>
      <c r="D25" s="19"/>
      <c r="E25" s="19"/>
      <c r="F25" s="19"/>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6"/>
    </row>
    <row r="26" spans="1:63" s="17" customFormat="1" ht="22.7" customHeight="1" x14ac:dyDescent="0.3">
      <c r="A26" s="18"/>
      <c r="B26" s="13" t="s">
        <v>28</v>
      </c>
      <c r="C26" s="19"/>
      <c r="D26" s="19"/>
      <c r="E26" s="19"/>
      <c r="F26" s="19"/>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6"/>
    </row>
    <row r="27" spans="1:63" s="17" customFormat="1" ht="22.7" customHeight="1" x14ac:dyDescent="0.3">
      <c r="A27" s="18"/>
      <c r="B27" s="13" t="s">
        <v>29</v>
      </c>
      <c r="C27" s="19"/>
      <c r="D27" s="19"/>
      <c r="E27" s="19"/>
      <c r="F27" s="19"/>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6"/>
    </row>
    <row r="28" spans="1:63" s="17" customFormat="1" ht="22.7" customHeight="1" x14ac:dyDescent="0.3">
      <c r="A28" s="18"/>
      <c r="B28" s="22" t="s">
        <v>30</v>
      </c>
      <c r="C28" s="19"/>
      <c r="D28" s="19"/>
      <c r="E28" s="19"/>
      <c r="F28" s="19"/>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6"/>
    </row>
    <row r="29" spans="1:63" s="17" customFormat="1" ht="22.7" customHeight="1" x14ac:dyDescent="0.3">
      <c r="A29" s="18"/>
      <c r="B29" s="13" t="s">
        <v>31</v>
      </c>
      <c r="C29" s="19"/>
      <c r="D29" s="19"/>
      <c r="E29" s="19"/>
      <c r="F29" s="19"/>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6"/>
    </row>
    <row r="30" spans="1:63" x14ac:dyDescent="0.3">
      <c r="B30" s="13" t="s">
        <v>39</v>
      </c>
    </row>
    <row r="31" spans="1:63" x14ac:dyDescent="0.3">
      <c r="B31" s="13" t="s">
        <v>40</v>
      </c>
    </row>
    <row r="32" spans="1:63" x14ac:dyDescent="0.3">
      <c r="B32" t="s">
        <v>42</v>
      </c>
    </row>
  </sheetData>
  <mergeCells count="57">
    <mergeCell ref="BC6:BF6"/>
    <mergeCell ref="BC7:BC8"/>
    <mergeCell ref="BD7:BF7"/>
    <mergeCell ref="AU6:AX6"/>
    <mergeCell ref="AU7:AU8"/>
    <mergeCell ref="AV7:AX7"/>
    <mergeCell ref="AY6:BB6"/>
    <mergeCell ref="AY7:AY8"/>
    <mergeCell ref="AZ7:BB7"/>
    <mergeCell ref="P7:R7"/>
    <mergeCell ref="S7:S8"/>
    <mergeCell ref="T7:V7"/>
    <mergeCell ref="D7:D8"/>
    <mergeCell ref="G5:AP5"/>
    <mergeCell ref="E7:E8"/>
    <mergeCell ref="F7:F8"/>
    <mergeCell ref="H7:J7"/>
    <mergeCell ref="G7:G8"/>
    <mergeCell ref="K7:K8"/>
    <mergeCell ref="L7:N7"/>
    <mergeCell ref="O7:O8"/>
    <mergeCell ref="AE7:AE8"/>
    <mergeCell ref="AF7:AH7"/>
    <mergeCell ref="AA7:AA8"/>
    <mergeCell ref="AB7:AD7"/>
    <mergeCell ref="G6:J6"/>
    <mergeCell ref="W6:Z6"/>
    <mergeCell ref="A2:BJ2"/>
    <mergeCell ref="A3:BJ3"/>
    <mergeCell ref="G4:H4"/>
    <mergeCell ref="BG4:BJ4"/>
    <mergeCell ref="A5:A8"/>
    <mergeCell ref="B5:B8"/>
    <mergeCell ref="AQ5:BJ5"/>
    <mergeCell ref="BG6:BJ6"/>
    <mergeCell ref="C5:F5"/>
    <mergeCell ref="C6:C8"/>
    <mergeCell ref="D6:F6"/>
    <mergeCell ref="O6:R6"/>
    <mergeCell ref="AE6:AH6"/>
    <mergeCell ref="K6:N6"/>
    <mergeCell ref="BH7:BJ7"/>
    <mergeCell ref="BG7:BG8"/>
    <mergeCell ref="BH1:BJ1"/>
    <mergeCell ref="S6:V6"/>
    <mergeCell ref="AA6:AD6"/>
    <mergeCell ref="W7:W8"/>
    <mergeCell ref="X7:Z7"/>
    <mergeCell ref="AI7:AI8"/>
    <mergeCell ref="AJ7:AL7"/>
    <mergeCell ref="AI6:AL6"/>
    <mergeCell ref="AM7:AM8"/>
    <mergeCell ref="AN7:AP7"/>
    <mergeCell ref="AM6:AP6"/>
    <mergeCell ref="AQ7:AQ8"/>
    <mergeCell ref="AR7:AT7"/>
    <mergeCell ref="AQ6:AT6"/>
  </mergeCells>
  <pageMargins left="0.25" right="0.2" top="0.25" bottom="0.25" header="0.3" footer="0.3"/>
  <pageSetup paperSize="9" scale="27" orientation="landscape" r:id="rId1"/>
  <colBreaks count="2" manualBreakCount="2">
    <brk id="58" max="1048575" man="1"/>
    <brk id="6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Biểu 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Administrator</cp:lastModifiedBy>
  <cp:lastPrinted>2026-09-10T05:12:21Z</cp:lastPrinted>
  <dcterms:created xsi:type="dcterms:W3CDTF">2026-07-30T15:04:20Z</dcterms:created>
  <dcterms:modified xsi:type="dcterms:W3CDTF">2026-09-18T07:24:30Z</dcterms:modified>
</cp:coreProperties>
</file>